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" i="1" l="1"/>
  <c r="D13" i="1" l="1"/>
  <c r="D16" i="1"/>
  <c r="D10" i="1"/>
  <c r="D9" i="1"/>
  <c r="D6" i="1"/>
  <c r="D18" i="1" l="1"/>
  <c r="C18" i="1" l="1"/>
</calcChain>
</file>

<file path=xl/sharedStrings.xml><?xml version="1.0" encoding="utf-8"?>
<sst xmlns="http://schemas.openxmlformats.org/spreadsheetml/2006/main" count="20" uniqueCount="20">
  <si>
    <t>приход</t>
  </si>
  <si>
    <t>расход</t>
  </si>
  <si>
    <t>рассходы на услуги банка</t>
  </si>
  <si>
    <t xml:space="preserve">остаток на конец года </t>
  </si>
  <si>
    <t>остатокна начало года</t>
  </si>
  <si>
    <t>поступления пожертвований</t>
  </si>
  <si>
    <t>Оплата за мед.услуги</t>
  </si>
  <si>
    <t>за интернет</t>
  </si>
  <si>
    <t>за сайт</t>
  </si>
  <si>
    <t>за ЭЦП</t>
  </si>
  <si>
    <t>за игрушки и подарки</t>
  </si>
  <si>
    <t>за материалы для творчества</t>
  </si>
  <si>
    <t>доставка</t>
  </si>
  <si>
    <t>Билеты и благодарственные письма</t>
  </si>
  <si>
    <t>за ленту и костюм</t>
  </si>
  <si>
    <t>за наградную атрибутику</t>
  </si>
  <si>
    <t>за коробки, упаковку</t>
  </si>
  <si>
    <t xml:space="preserve">за микрофон </t>
  </si>
  <si>
    <t>за аккумулятор</t>
  </si>
  <si>
    <t>Итого за год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</si>
</sst>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/>
    <xf numFmtId="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zoomScaleNormal="100" workbookViewId="0">
      <selection activeCell="B25" sqref="B25"/>
    </sheetView>
  </sheetViews>
  <sheetFormatPr defaultRowHeight="15" x14ac:dyDescent="0.25"/>
  <cols>
    <col min="1" max="1" width="5.5703125" customWidth="1"/>
    <col min="2" max="2" width="41.85546875" style="5" customWidth="1"/>
    <col min="3" max="4" width="18.28515625" customWidth="1"/>
    <col min="5" max="5" width="10" bestFit="1" customWidth="1"/>
    <col min="6" max="6" width="11" customWidth="1"/>
    <col min="7" max="7" width="9.7109375" bestFit="1" customWidth="1"/>
  </cols>
  <sheetData>
    <row r="2" spans="2:7" x14ac:dyDescent="0.25">
      <c r="B2" s="4"/>
      <c r="C2" s="1" t="s">
        <v>0</v>
      </c>
      <c r="D2" s="1" t="s">
        <v>1</v>
      </c>
      <c r="E2" s="8" t="s">
        <v>4</v>
      </c>
      <c r="F2" s="8"/>
      <c r="G2" s="9">
        <v>72292.95</v>
      </c>
    </row>
    <row r="3" spans="2:7" x14ac:dyDescent="0.25">
      <c r="B3" s="6" t="s">
        <v>5</v>
      </c>
      <c r="C3" s="2">
        <v>318581.19</v>
      </c>
      <c r="D3" s="2"/>
    </row>
    <row r="4" spans="2:7" x14ac:dyDescent="0.25">
      <c r="B4" s="6" t="s">
        <v>2</v>
      </c>
      <c r="C4" s="1"/>
      <c r="D4" s="2">
        <f>C3+G2-D6-D7-D8-D9-D10-D11-D12-D13-D14-D15-D16-G18</f>
        <v>2320.7500000000728</v>
      </c>
    </row>
    <row r="5" spans="2:7" x14ac:dyDescent="0.25">
      <c r="B5" s="10" t="s">
        <v>7</v>
      </c>
      <c r="C5" s="1"/>
      <c r="D5" s="12"/>
    </row>
    <row r="6" spans="2:7" x14ac:dyDescent="0.25">
      <c r="B6" s="6" t="s">
        <v>8</v>
      </c>
      <c r="C6" s="1"/>
      <c r="D6" s="12">
        <f>3420+1500+1920</f>
        <v>6840</v>
      </c>
    </row>
    <row r="7" spans="2:7" x14ac:dyDescent="0.25">
      <c r="B7" s="7" t="s">
        <v>18</v>
      </c>
      <c r="C7" s="1"/>
      <c r="D7" s="12">
        <v>1843</v>
      </c>
      <c r="E7" s="3"/>
    </row>
    <row r="8" spans="2:7" x14ac:dyDescent="0.25">
      <c r="B8" s="6" t="s">
        <v>17</v>
      </c>
      <c r="C8" s="1"/>
      <c r="D8" s="12">
        <v>3173</v>
      </c>
    </row>
    <row r="9" spans="2:7" x14ac:dyDescent="0.25">
      <c r="B9" s="6" t="s">
        <v>10</v>
      </c>
      <c r="C9" s="1"/>
      <c r="D9" s="12">
        <f>16350+11200</f>
        <v>27550</v>
      </c>
    </row>
    <row r="10" spans="2:7" x14ac:dyDescent="0.25">
      <c r="B10" s="6" t="s">
        <v>16</v>
      </c>
      <c r="C10" s="2"/>
      <c r="D10" s="12">
        <f>2170+3155+4007.6</f>
        <v>9332.6</v>
      </c>
      <c r="E10" s="8"/>
      <c r="F10" s="8"/>
      <c r="G10" s="8"/>
    </row>
    <row r="11" spans="2:7" x14ac:dyDescent="0.25">
      <c r="B11" s="6" t="s">
        <v>15</v>
      </c>
      <c r="C11" s="2"/>
      <c r="D11" s="12">
        <v>9300</v>
      </c>
      <c r="E11" s="3"/>
    </row>
    <row r="12" spans="2:7" x14ac:dyDescent="0.25">
      <c r="B12" s="6" t="s">
        <v>14</v>
      </c>
      <c r="C12" s="2"/>
      <c r="D12" s="13">
        <v>11407</v>
      </c>
    </row>
    <row r="13" spans="2:7" x14ac:dyDescent="0.25">
      <c r="B13" s="6" t="s">
        <v>11</v>
      </c>
      <c r="C13" s="2"/>
      <c r="D13" s="13">
        <f>6149.7+7152.97+11900+4304+993+5206.99+3980.2+4994.4+2988.8+21000+10460.2+3282+9014.8+5193+9411.99+6417.2+4057+3987+2167.99+2722+3255.5+3744.83+1864.26+3006+5517.02+5803.3+5360.8+5836.4+23958.06+5705.23+8542.8+2721.8+5000+6297.99+4986.6+3000+6345.03+2760+3144.2+6357.18+6892.04+4280+4080+4065.99+4620+6893.69</f>
        <v>269421.95999999996</v>
      </c>
    </row>
    <row r="14" spans="2:7" x14ac:dyDescent="0.25">
      <c r="B14" s="11" t="s">
        <v>13</v>
      </c>
      <c r="C14" s="1"/>
      <c r="D14" s="12">
        <v>1786</v>
      </c>
      <c r="E14" s="3"/>
    </row>
    <row r="15" spans="2:7" x14ac:dyDescent="0.25">
      <c r="B15" s="11" t="s">
        <v>9</v>
      </c>
      <c r="C15" s="1"/>
      <c r="D15" s="12">
        <v>3700</v>
      </c>
      <c r="E15" s="3"/>
    </row>
    <row r="16" spans="2:7" x14ac:dyDescent="0.25">
      <c r="B16" s="11" t="s">
        <v>12</v>
      </c>
      <c r="C16" s="1"/>
      <c r="D16" s="12">
        <f>317+24+350+108+50+157</f>
        <v>1006</v>
      </c>
      <c r="E16" s="3"/>
    </row>
    <row r="17" spans="2:7" x14ac:dyDescent="0.25">
      <c r="B17" s="14" t="s">
        <v>6</v>
      </c>
      <c r="C17" s="15"/>
      <c r="D17" s="16"/>
      <c r="E17" s="3"/>
    </row>
    <row r="18" spans="2:7" x14ac:dyDescent="0.25">
      <c r="B18" s="6" t="s">
        <v>19</v>
      </c>
      <c r="C18" s="2">
        <f>SUM(C3:C17)</f>
        <v>318581.19</v>
      </c>
      <c r="D18" s="2">
        <f>SUM(D4:D17)</f>
        <v>347680.31000000006</v>
      </c>
      <c r="E18" s="9" t="s">
        <v>3</v>
      </c>
      <c r="F18" s="8"/>
      <c r="G18" s="9">
        <v>43193.83</v>
      </c>
    </row>
    <row r="19" spans="2:7" x14ac:dyDescent="0.25">
      <c r="C19" s="3"/>
      <c r="D19" s="3"/>
    </row>
    <row r="20" spans="2:7" x14ac:dyDescent="0.25">
      <c r="C20" s="3"/>
      <c r="D20" s="3"/>
    </row>
  </sheetData>
  <pageMargins left="0.7" right="0.7" top="0.75" bottom="0.75" header="0.3" footer="0.3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2022-05-03T12:52:09Z</dcterms:modified>
</cp:coreProperties>
</file>