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  <c r="D9" i="1"/>
  <c r="D10" i="1"/>
  <c r="D5" i="1"/>
  <c r="D6" i="1"/>
  <c r="D11" i="1"/>
  <c r="D7" i="1"/>
  <c r="D17" i="1" l="1"/>
  <c r="C17" i="1" l="1"/>
  <c r="G17" i="1" l="1"/>
</calcChain>
</file>

<file path=xl/sharedStrings.xml><?xml version="1.0" encoding="utf-8"?>
<sst xmlns="http://schemas.openxmlformats.org/spreadsheetml/2006/main" count="19" uniqueCount="19">
  <si>
    <t>приход</t>
  </si>
  <si>
    <t>расход</t>
  </si>
  <si>
    <t>рассходы на услуги банка</t>
  </si>
  <si>
    <t xml:space="preserve">остаток на конец года </t>
  </si>
  <si>
    <t>остатокна начало года</t>
  </si>
  <si>
    <t>Итого за год 2017:</t>
  </si>
  <si>
    <t>поступления пожертвований</t>
  </si>
  <si>
    <t>Оплата за мед.услуги</t>
  </si>
  <si>
    <t>за интернет</t>
  </si>
  <si>
    <t>за банер</t>
  </si>
  <si>
    <t>за палатку</t>
  </si>
  <si>
    <t>за сайт</t>
  </si>
  <si>
    <t>за связь</t>
  </si>
  <si>
    <t>госпошлина</t>
  </si>
  <si>
    <t>за ЭЦП</t>
  </si>
  <si>
    <t>за микрофон</t>
  </si>
  <si>
    <t>за доставку</t>
  </si>
  <si>
    <t>за игрушки и подарки</t>
  </si>
  <si>
    <t>за материалы для творчества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</si>
</sst>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horizontal="left" vertical="distributed"/>
    </xf>
    <xf numFmtId="0" fontId="0" fillId="0" borderId="0" xfId="0" applyAlignment="1">
      <alignment horizontal="left" vertical="distributed"/>
    </xf>
    <xf numFmtId="0" fontId="0" fillId="0" borderId="1" xfId="0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1" fillId="0" borderId="0" xfId="0" applyFont="1"/>
    <xf numFmtId="4" fontId="1" fillId="0" borderId="0" xfId="0" applyNumberFormat="1" applyFont="1"/>
    <xf numFmtId="0" fontId="0" fillId="0" borderId="1" xfId="0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1"/>
    </xf>
    <xf numFmtId="4" fontId="0" fillId="2" borderId="1" xfId="0" applyNumberFormat="1" applyFill="1" applyBorder="1"/>
    <xf numFmtId="4" fontId="0" fillId="2" borderId="1" xfId="0" applyNumberFormat="1" applyFont="1" applyFill="1" applyBorder="1"/>
    <xf numFmtId="0" fontId="0" fillId="3" borderId="1" xfId="0" applyFill="1" applyBorder="1" applyAlignment="1">
      <alignment horizontal="left" vertical="center" indent="1"/>
    </xf>
    <xf numFmtId="0" fontId="0" fillId="3" borderId="1" xfId="0" applyFill="1" applyBorder="1"/>
    <xf numFmtId="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tabSelected="1" zoomScaleNormal="100" workbookViewId="0">
      <selection activeCell="C21" sqref="C21"/>
    </sheetView>
  </sheetViews>
  <sheetFormatPr defaultRowHeight="15" x14ac:dyDescent="0.25"/>
  <cols>
    <col min="1" max="1" width="5.5703125" customWidth="1"/>
    <col min="2" max="2" width="41.85546875" style="5" customWidth="1"/>
    <col min="3" max="4" width="18.28515625" customWidth="1"/>
    <col min="5" max="5" width="10" bestFit="1" customWidth="1"/>
    <col min="6" max="6" width="11" customWidth="1"/>
    <col min="7" max="7" width="9.7109375" bestFit="1" customWidth="1"/>
  </cols>
  <sheetData>
    <row r="2" spans="2:7" x14ac:dyDescent="0.25">
      <c r="B2" s="4"/>
      <c r="C2" s="1" t="s">
        <v>0</v>
      </c>
      <c r="D2" s="1" t="s">
        <v>1</v>
      </c>
      <c r="E2" s="8" t="s">
        <v>4</v>
      </c>
      <c r="F2" s="8"/>
      <c r="G2" s="9">
        <v>47014.02</v>
      </c>
    </row>
    <row r="3" spans="2:7" x14ac:dyDescent="0.25">
      <c r="B3" s="6" t="s">
        <v>6</v>
      </c>
      <c r="C3" s="2">
        <v>229207.4</v>
      </c>
      <c r="D3" s="2"/>
    </row>
    <row r="4" spans="2:7" x14ac:dyDescent="0.25">
      <c r="B4" s="6" t="s">
        <v>2</v>
      </c>
      <c r="C4" s="1"/>
      <c r="D4" s="2">
        <v>2129</v>
      </c>
    </row>
    <row r="5" spans="2:7" x14ac:dyDescent="0.25">
      <c r="B5" s="10" t="s">
        <v>8</v>
      </c>
      <c r="C5" s="1"/>
      <c r="D5" s="12">
        <f>2100+2100+2950</f>
        <v>7150</v>
      </c>
    </row>
    <row r="6" spans="2:7" x14ac:dyDescent="0.25">
      <c r="B6" s="6" t="s">
        <v>11</v>
      </c>
      <c r="C6" s="1"/>
      <c r="D6" s="12">
        <f>12500+12750+6375+3420+4000+6375</f>
        <v>45420</v>
      </c>
    </row>
    <row r="7" spans="2:7" x14ac:dyDescent="0.25">
      <c r="B7" s="7" t="s">
        <v>12</v>
      </c>
      <c r="C7" s="1"/>
      <c r="D7" s="12">
        <f>5000</f>
        <v>5000</v>
      </c>
      <c r="E7" s="3"/>
    </row>
    <row r="8" spans="2:7" x14ac:dyDescent="0.25">
      <c r="B8" s="6" t="s">
        <v>10</v>
      </c>
      <c r="C8" s="1"/>
      <c r="D8" s="12">
        <v>17810</v>
      </c>
    </row>
    <row r="9" spans="2:7" x14ac:dyDescent="0.25">
      <c r="B9" s="6" t="s">
        <v>17</v>
      </c>
      <c r="C9" s="1"/>
      <c r="D9" s="12">
        <f>7900+5800</f>
        <v>13700</v>
      </c>
    </row>
    <row r="10" spans="2:7" x14ac:dyDescent="0.25">
      <c r="B10" s="6" t="s">
        <v>16</v>
      </c>
      <c r="C10" s="2"/>
      <c r="D10" s="12">
        <f>124</f>
        <v>124</v>
      </c>
      <c r="E10" s="8"/>
      <c r="F10" s="8"/>
      <c r="G10" s="8"/>
    </row>
    <row r="11" spans="2:7" x14ac:dyDescent="0.25">
      <c r="B11" s="6" t="s">
        <v>9</v>
      </c>
      <c r="C11" s="2"/>
      <c r="D11" s="12">
        <f>15320+6300</f>
        <v>21620</v>
      </c>
      <c r="E11" s="3"/>
    </row>
    <row r="12" spans="2:7" x14ac:dyDescent="0.25">
      <c r="B12" s="6" t="s">
        <v>15</v>
      </c>
      <c r="C12" s="2"/>
      <c r="D12" s="13">
        <v>3248</v>
      </c>
    </row>
    <row r="13" spans="2:7" x14ac:dyDescent="0.25">
      <c r="B13" s="6" t="s">
        <v>18</v>
      </c>
      <c r="C13" s="2"/>
      <c r="D13" s="13">
        <f>10975+8367.03+1960+4139+1485+3926.99+4510.02+3046+3542.97+3426.1+2540+6610.01+2000+4658+5180+3389+3158.36+2613+2630.99+2510+2000</f>
        <v>82667.47</v>
      </c>
    </row>
    <row r="14" spans="2:7" x14ac:dyDescent="0.25">
      <c r="B14" s="11" t="s">
        <v>13</v>
      </c>
      <c r="C14" s="1"/>
      <c r="D14" s="12">
        <v>1360</v>
      </c>
      <c r="E14" s="3"/>
    </row>
    <row r="15" spans="2:7" x14ac:dyDescent="0.25">
      <c r="B15" s="11" t="s">
        <v>14</v>
      </c>
      <c r="C15" s="1"/>
      <c r="D15" s="12">
        <v>3700</v>
      </c>
      <c r="E15" s="3"/>
    </row>
    <row r="16" spans="2:7" x14ac:dyDescent="0.25">
      <c r="B16" s="14" t="s">
        <v>7</v>
      </c>
      <c r="C16" s="15"/>
      <c r="D16" s="16"/>
      <c r="E16" s="3"/>
    </row>
    <row r="17" spans="2:7" x14ac:dyDescent="0.25">
      <c r="B17" s="6" t="s">
        <v>5</v>
      </c>
      <c r="C17" s="2">
        <f>SUM(C3:C16)</f>
        <v>229207.4</v>
      </c>
      <c r="D17" s="2">
        <f>SUM(D4:D16)</f>
        <v>203928.47</v>
      </c>
      <c r="E17" s="9" t="s">
        <v>3</v>
      </c>
      <c r="F17" s="8"/>
      <c r="G17" s="9">
        <f>C17+G2-D17</f>
        <v>72292.949999999983</v>
      </c>
    </row>
    <row r="18" spans="2:7" x14ac:dyDescent="0.25">
      <c r="C18" s="3"/>
      <c r="D18" s="3"/>
    </row>
    <row r="19" spans="2:7" x14ac:dyDescent="0.25">
      <c r="C19" s="3"/>
      <c r="D19" s="3"/>
    </row>
  </sheetData>
  <pageMargins left="0.7" right="0.7" top="0.75" bottom="0.75" header="0.3" footer="0.3"/>
  <pageSetup paperSize="9" scale="7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2021-05-26T09:23:06Z</dcterms:modified>
</cp:coreProperties>
</file>