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3" i="1"/>
  <c r="D19"/>
  <c r="D11"/>
  <c r="D6"/>
  <c r="D4"/>
  <c r="C21"/>
  <c r="D21" l="1"/>
  <c r="G21" l="1"/>
</calcChain>
</file>

<file path=xl/sharedStrings.xml><?xml version="1.0" encoding="utf-8"?>
<sst xmlns="http://schemas.openxmlformats.org/spreadsheetml/2006/main" count="23" uniqueCount="23">
  <si>
    <t>приход</t>
  </si>
  <si>
    <t>расход</t>
  </si>
  <si>
    <t>рассходы на услуги банка</t>
  </si>
  <si>
    <t xml:space="preserve">остаток на конец года </t>
  </si>
  <si>
    <t>остатокна начало года</t>
  </si>
  <si>
    <t>поступления пожертвований</t>
  </si>
  <si>
    <t>Оплата за мед.услуги</t>
  </si>
  <si>
    <t>за интернет</t>
  </si>
  <si>
    <t>за сайт</t>
  </si>
  <si>
    <t>за материалы для творчества</t>
  </si>
  <si>
    <t>доставка</t>
  </si>
  <si>
    <t>за наградную атрибутику</t>
  </si>
  <si>
    <t>за трансляцию  IP-камеры</t>
  </si>
  <si>
    <t>за электронную сдачу отчетности</t>
  </si>
  <si>
    <t>за копмлект для тсарта бизнеса "Бери и печатай"</t>
  </si>
  <si>
    <t>за принтер</t>
  </si>
  <si>
    <t>за запайщик</t>
  </si>
  <si>
    <t>за банер</t>
  </si>
  <si>
    <t>за спортивный инвентарь</t>
  </si>
  <si>
    <t>за светодиодный эффект</t>
  </si>
  <si>
    <t>за новогодние подарки</t>
  </si>
  <si>
    <t>за карнавальные изделия</t>
  </si>
  <si>
    <t>Итого за год 2024: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</si>
</sst>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left" vertical="distributed"/>
    </xf>
    <xf numFmtId="0" fontId="0" fillId="0" borderId="0" xfId="0" applyAlignment="1">
      <alignment horizontal="left" vertical="distributed"/>
    </xf>
    <xf numFmtId="0" fontId="0" fillId="0" borderId="1" xfId="0" applyBorder="1" applyAlignment="1">
      <alignment horizontal="left" vertical="center" indent="1"/>
    </xf>
    <xf numFmtId="0" fontId="0" fillId="0" borderId="1" xfId="0" applyFill="1" applyBorder="1" applyAlignment="1">
      <alignment horizontal="left" vertical="center" indent="1"/>
    </xf>
    <xf numFmtId="0" fontId="1" fillId="0" borderId="0" xfId="0" applyFont="1"/>
    <xf numFmtId="4" fontId="1" fillId="0" borderId="0" xfId="0" applyNumberFormat="1" applyFont="1"/>
    <xf numFmtId="0" fontId="0" fillId="0" borderId="1" xfId="0" applyBorder="1" applyAlignment="1">
      <alignment horizontal="left" vertical="center" wrapText="1" indent="1"/>
    </xf>
    <xf numFmtId="0" fontId="0" fillId="0" borderId="1" xfId="0" applyFill="1" applyBorder="1" applyAlignment="1">
      <alignment horizontal="left" vertical="center" wrapText="1" indent="1"/>
    </xf>
    <xf numFmtId="4" fontId="0" fillId="2" borderId="1" xfId="0" applyNumberFormat="1" applyFill="1" applyBorder="1"/>
    <xf numFmtId="4" fontId="0" fillId="2" borderId="1" xfId="0" applyNumberFormat="1" applyFont="1" applyFill="1" applyBorder="1"/>
    <xf numFmtId="0" fontId="0" fillId="3" borderId="1" xfId="0" applyFill="1" applyBorder="1" applyAlignment="1">
      <alignment horizontal="left" vertical="center" indent="1"/>
    </xf>
    <xf numFmtId="0" fontId="0" fillId="3" borderId="1" xfId="0" applyFill="1" applyBorder="1"/>
    <xf numFmtId="4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23"/>
  <sheetViews>
    <sheetView tabSelected="1" zoomScale="120" zoomScaleNormal="120" workbookViewId="0">
      <selection activeCell="B21" sqref="B21"/>
    </sheetView>
  </sheetViews>
  <sheetFormatPr defaultRowHeight="15"/>
  <cols>
    <col min="1" max="1" width="5.5703125" customWidth="1"/>
    <col min="2" max="2" width="47.42578125" style="5" customWidth="1"/>
    <col min="3" max="4" width="18.28515625" customWidth="1"/>
    <col min="5" max="5" width="10" bestFit="1" customWidth="1"/>
    <col min="6" max="6" width="11" customWidth="1"/>
    <col min="7" max="7" width="10.42578125" bestFit="1" customWidth="1"/>
  </cols>
  <sheetData>
    <row r="2" spans="2:7">
      <c r="B2" s="4"/>
      <c r="C2" s="1" t="s">
        <v>0</v>
      </c>
      <c r="D2" s="1" t="s">
        <v>1</v>
      </c>
      <c r="E2" s="8" t="s">
        <v>4</v>
      </c>
      <c r="F2" s="8"/>
      <c r="G2" s="8">
        <v>252644.25</v>
      </c>
    </row>
    <row r="3" spans="2:7">
      <c r="B3" s="6" t="s">
        <v>5</v>
      </c>
      <c r="C3" s="2">
        <v>657833.5</v>
      </c>
      <c r="D3" s="2"/>
    </row>
    <row r="4" spans="2:7">
      <c r="B4" s="6" t="s">
        <v>2</v>
      </c>
      <c r="C4" s="1"/>
      <c r="D4" s="2">
        <f>37+8+37+37+37+74+37+37+74+8+37+37+37+37+37+74+8+37+8+37+37+74+37+37+37+8+8+37+8+37+37+37+37+8+37+74+8+8+37+8+37</f>
        <v>1383</v>
      </c>
    </row>
    <row r="5" spans="2:7">
      <c r="B5" s="10" t="s">
        <v>7</v>
      </c>
      <c r="C5" s="1"/>
      <c r="D5" s="12"/>
    </row>
    <row r="6" spans="2:7">
      <c r="B6" s="6" t="s">
        <v>8</v>
      </c>
      <c r="C6" s="1"/>
      <c r="D6" s="12">
        <f>1500+2490</f>
        <v>3990</v>
      </c>
    </row>
    <row r="7" spans="2:7">
      <c r="B7" s="7" t="s">
        <v>14</v>
      </c>
      <c r="C7" s="1"/>
      <c r="D7" s="12">
        <v>69500</v>
      </c>
      <c r="E7" s="3"/>
    </row>
    <row r="8" spans="2:7">
      <c r="B8" s="6" t="s">
        <v>12</v>
      </c>
      <c r="C8" s="1"/>
      <c r="D8" s="12"/>
    </row>
    <row r="9" spans="2:7">
      <c r="B9" s="6" t="s">
        <v>17</v>
      </c>
      <c r="C9" s="1"/>
      <c r="D9" s="12">
        <v>30000</v>
      </c>
    </row>
    <row r="10" spans="2:7">
      <c r="B10" s="6" t="s">
        <v>15</v>
      </c>
      <c r="C10" s="2"/>
      <c r="D10" s="12">
        <v>22999</v>
      </c>
      <c r="E10" s="8"/>
      <c r="F10" s="8"/>
      <c r="G10" s="8"/>
    </row>
    <row r="11" spans="2:7">
      <c r="B11" s="6" t="s">
        <v>11</v>
      </c>
      <c r="C11" s="2"/>
      <c r="D11" s="12">
        <f>3667.9+7597+8075.52</f>
        <v>19340.419999999998</v>
      </c>
      <c r="E11" s="3"/>
    </row>
    <row r="12" spans="2:7">
      <c r="B12" s="6" t="s">
        <v>16</v>
      </c>
      <c r="C12" s="2"/>
      <c r="D12" s="13">
        <v>28300</v>
      </c>
    </row>
    <row r="13" spans="2:7">
      <c r="B13" s="6" t="s">
        <v>9</v>
      </c>
      <c r="C13" s="2"/>
      <c r="D13" s="13">
        <f>6992.5+2310+4333+5752+1348+2975+1143+7043+6529+2748+3118+4720.5+17287+1964+4658+15018+9075+10173.05+9610.46+9610.46+2598.5+2598.5+1141+7461.44+2870+34000+1403+5146-9610.46</f>
        <v>174015.95</v>
      </c>
    </row>
    <row r="14" spans="2:7">
      <c r="B14" s="6" t="s">
        <v>19</v>
      </c>
      <c r="C14" s="2"/>
      <c r="D14" s="13">
        <v>15980</v>
      </c>
    </row>
    <row r="15" spans="2:7">
      <c r="B15" s="6" t="s">
        <v>18</v>
      </c>
      <c r="C15" s="2"/>
      <c r="D15" s="13">
        <v>111955.5</v>
      </c>
    </row>
    <row r="16" spans="2:7">
      <c r="B16" s="11" t="s">
        <v>20</v>
      </c>
      <c r="C16" s="1"/>
      <c r="D16" s="12">
        <v>31800</v>
      </c>
      <c r="E16" s="3"/>
    </row>
    <row r="17" spans="2:7">
      <c r="B17" s="11" t="s">
        <v>21</v>
      </c>
      <c r="C17" s="1"/>
      <c r="D17" s="12">
        <v>30000</v>
      </c>
      <c r="E17" s="3"/>
    </row>
    <row r="18" spans="2:7">
      <c r="B18" s="11" t="s">
        <v>13</v>
      </c>
      <c r="C18" s="1"/>
      <c r="D18" s="12">
        <v>5330</v>
      </c>
      <c r="E18" s="3"/>
    </row>
    <row r="19" spans="2:7">
      <c r="B19" s="11" t="s">
        <v>10</v>
      </c>
      <c r="C19" s="1"/>
      <c r="D19" s="12">
        <f>1437+170+73+469+6385</f>
        <v>8534</v>
      </c>
      <c r="E19" s="3"/>
    </row>
    <row r="20" spans="2:7">
      <c r="B20" s="14" t="s">
        <v>6</v>
      </c>
      <c r="C20" s="15"/>
      <c r="D20" s="16"/>
      <c r="E20" s="3"/>
    </row>
    <row r="21" spans="2:7">
      <c r="B21" s="6" t="s">
        <v>22</v>
      </c>
      <c r="C21" s="2">
        <f>SUM(C3:C20)</f>
        <v>657833.5</v>
      </c>
      <c r="D21" s="2">
        <f>SUM(D4:D20)</f>
        <v>553127.87</v>
      </c>
      <c r="E21" s="9" t="s">
        <v>3</v>
      </c>
      <c r="F21" s="8"/>
      <c r="G21" s="9">
        <f>G2+C21-D21</f>
        <v>357349.88</v>
      </c>
    </row>
    <row r="22" spans="2:7">
      <c r="C22" s="3"/>
      <c r="D22" s="3"/>
    </row>
    <row r="23" spans="2:7">
      <c r="C23" s="3"/>
      <c r="D23" s="3"/>
    </row>
  </sheetData>
  <pageMargins left="0.7" right="0.7" top="0.75" bottom="0.75" header="0.3" footer="0.3"/>
  <pageSetup paperSize="9" scale="7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2025-03-31T17:47:09Z</dcterms:modified>
</cp:coreProperties>
</file>